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ADHD\ExchangeMonitor\1Events\1 Nuclear Deterrence\NDS 2027\Marketing\"/>
    </mc:Choice>
  </mc:AlternateContent>
  <xr:revisionPtr revIDLastSave="0" documentId="8_{BCE72223-853A-41AB-BDDF-4228F15BF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st Worksheet" sheetId="1" r:id="rId1"/>
  </sheets>
  <calcPr calcId="191029"/>
</workbook>
</file>

<file path=xl/calcChain.xml><?xml version="1.0" encoding="utf-8"?>
<calcChain xmlns="http://schemas.openxmlformats.org/spreadsheetml/2006/main">
  <c r="B33" i="1" l="1"/>
  <c r="B26" i="1"/>
  <c r="B19" i="1"/>
  <c r="B13" i="1" a="1"/>
  <c r="B13" i="1" s="1"/>
  <c r="B20" i="1" l="1"/>
  <c r="B21" i="1" s="1"/>
  <c r="B36" i="1" s="1"/>
</calcChain>
</file>

<file path=xl/sharedStrings.xml><?xml version="1.0" encoding="utf-8"?>
<sst xmlns="http://schemas.openxmlformats.org/spreadsheetml/2006/main" count="53" uniqueCount="52">
  <si>
    <t>NUCLEAR DETERRENCE SUMMIT 2027</t>
  </si>
  <si>
    <t>Government Attendee Cost Worksheet</t>
  </si>
  <si>
    <t>January 25–27, 2027  •  Crystal Gateway Marriott, Arlington, VA  •  Registration: accessintel.swoogo.com/NDS2027/begin</t>
  </si>
  <si>
    <t>Yellow cells = enter your own information. All totals recalculate automatically.</t>
  </si>
  <si>
    <t>1. Conference Registration (Government / Non-Profit / Academic Rate)</t>
  </si>
  <si>
    <t>Rate Tier</t>
  </si>
  <si>
    <t>Price</t>
  </si>
  <si>
    <t>Deadline</t>
  </si>
  <si>
    <t>Super Saver Rate</t>
  </si>
  <si>
    <t>10/2/2026</t>
  </si>
  <si>
    <t>Early-Bird Rate</t>
  </si>
  <si>
    <t>11/13/2026</t>
  </si>
  <si>
    <t>Advanced Rate</t>
  </si>
  <si>
    <t>12/26/2026</t>
  </si>
  <si>
    <t>Regular Rate</t>
  </si>
  <si>
    <t>1/27/2027 (onsite)</t>
  </si>
  <si>
    <t>Selected rate tier (enter tier name exactly as above)</t>
  </si>
  <si>
    <t>← type/select one of the four tier names to the left</t>
  </si>
  <si>
    <t>Registration Cost</t>
  </si>
  <si>
    <t>2. Hotel (Crystal Gateway Marriott — Conference Room Block)</t>
  </si>
  <si>
    <t>Nightly room rate</t>
  </si>
  <si>
    <t>Government room-block rate</t>
  </si>
  <si>
    <t>Number of nights</t>
  </si>
  <si>
    <t>Default: arrive Sun 1/24, depart Wed 1/27</t>
  </si>
  <si>
    <t>Estimated lodging tax rate</t>
  </si>
  <si>
    <t>Arlington, VA combined room/sales tax est. — confirm exact rate with hotel at booking</t>
  </si>
  <si>
    <t>Hotel Subtotal (room only)</t>
  </si>
  <si>
    <t>Estimated Taxes &amp; Fees</t>
  </si>
  <si>
    <t>Hotel Total</t>
  </si>
  <si>
    <t>3. Meals &amp; Incidental Expenses (M&amp;IE Per Diem)</t>
  </si>
  <si>
    <t>M&amp;IE per diem rate (per day)</t>
  </si>
  <si>
    <t>GSA FY2026 rate for Arlington, VA (Washington DC locality) — most recent published; confirm FY2027 rate closer to travel</t>
  </si>
  <si>
    <t>Number of travel days</t>
  </si>
  <si>
    <t>Typically matches nights, or +1 for travel day</t>
  </si>
  <si>
    <t>Per Diem Total</t>
  </si>
  <si>
    <t>4. Transportation &amp; Other Costs</t>
  </si>
  <si>
    <t>Airfare / mileage reimbursement</t>
  </si>
  <si>
    <t>Enter estimated round-trip cost</t>
  </si>
  <si>
    <t>Ground transportation (taxi/rideshare/metro)</t>
  </si>
  <si>
    <t>Reagan National (DCA) is ~2 miles from hotel</t>
  </si>
  <si>
    <t>Parking</t>
  </si>
  <si>
    <t>If applicable</t>
  </si>
  <si>
    <t>Other (materials, incidentals, etc.)</t>
  </si>
  <si>
    <t>Transportation &amp; Other Total</t>
  </si>
  <si>
    <t>Total Estimated Cost of Attendance</t>
  </si>
  <si>
    <t>TOTAL</t>
  </si>
  <si>
    <t>Notes &amp; Sources</t>
  </si>
  <si>
    <t>• Registration rates and deadlines are current NDS 2027 Government/Non-Profit/Academic pricing tiers as published by the conference.</t>
  </si>
  <si>
    <t>• Hotel room rate ($229/night) reflects the negotiated NDS 2027 conference room-block rate at the Crystal Gateway Marriott.</t>
  </si>
  <si>
    <t>• Lodging tax rate is an estimate based on Arlington County's published transient occupancy and Virginia state/local sales tax on accommodations; confirm the exact rate at time of booking.</t>
  </si>
  <si>
    <t>• M&amp;IE per diem rate reflects the most recently published GSA FY2026 rate for the Washington, DC locality (which includes Arlington, VA); FY2027 rates had not yet been published as of this worksheet's creation and should be verified at gsa.gov/travel/plan-book/per-diem-rates closer to travel dates.</t>
  </si>
  <si>
    <t>• Airfare, ground transportation, parking, and other costs are left blank for the traveler/travel office to complete based on actual booking and agency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</si>
</sst>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15" x14ac:knownFonts="1"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b/>
      <sz val="16"/>
      <color rgb="FF1F3F72"/>
      <name val="Arial"/>
    </font>
    <font>
      <sz val="9"/>
      <color rgb="FF6B7280"/>
      <name val="Arial"/>
    </font>
    <font>
      <i/>
      <sz val="9"/>
      <color rgb="FF376FC8"/>
      <name val="Arial"/>
    </font>
    <font>
      <b/>
      <sz val="12"/>
      <color rgb="FFFFFFFF"/>
      <name val="Arial"/>
    </font>
    <font>
      <b/>
      <sz val="10"/>
      <color rgb="FFFFFFFF"/>
      <name val="Arial"/>
    </font>
    <font>
      <sz val="10"/>
      <color rgb="FF1A1A2E"/>
      <name val="Arial"/>
    </font>
    <font>
      <b/>
      <sz val="10"/>
      <color rgb="FF1A1A2E"/>
      <name val="Arial"/>
    </font>
    <font>
      <i/>
      <sz val="10"/>
      <color rgb="FF6B7280"/>
      <name val="Arial"/>
    </font>
    <font>
      <b/>
      <sz val="13"/>
      <color rgb="FFFFFFFF"/>
      <name val="Arial"/>
    </font>
    <font>
      <b/>
      <sz val="12"/>
      <color rgb="FF1F3F72"/>
      <name val="Arial"/>
    </font>
    <font>
      <b/>
      <sz val="11"/>
      <color rgb="FF1F3F72"/>
      <name val="Arial"/>
    </font>
    <font>
      <sz val="8"/>
      <color rgb="FF6B7280"/>
      <name val="Arial"/>
    </font>
  </fonts>
  <fills count="10">
    <fill>
      <patternFill patternType="none"/>
    </fill>
    <fill>
      <patternFill patternType="gray125"/>
    </fill>
    <fill>
      <patternFill patternType="solid">
        <fgColor rgb="FF1F3F72"/>
        <bgColor rgb="FF1F3F72"/>
      </patternFill>
    </fill>
    <fill>
      <patternFill patternType="solid">
        <fgColor rgb="FFF7F5F0"/>
        <bgColor rgb="FFF7F5F0"/>
      </patternFill>
    </fill>
    <fill>
      <patternFill patternType="solid">
        <fgColor rgb="FFEBF1FA"/>
        <bgColor rgb="FFEBF1FA"/>
      </patternFill>
    </fill>
    <fill>
      <patternFill patternType="solid">
        <fgColor rgb="FF376FC8"/>
        <bgColor rgb="FF376FC8"/>
      </patternFill>
    </fill>
    <fill>
      <patternFill patternType="solid">
        <fgColor rgb="FFFFFFFF"/>
        <bgColor rgb="FFFFFFFF"/>
      </patternFill>
    </fill>
    <fill>
      <patternFill patternType="solid">
        <fgColor rgb="FFFFF9E0"/>
        <bgColor rgb="FFFFF9E0"/>
      </patternFill>
    </fill>
    <fill>
      <patternFill patternType="solid">
        <fgColor rgb="FFF5CC76"/>
        <bgColor rgb="FFF5CC76"/>
      </patternFill>
    </fill>
    <fill>
      <patternFill patternType="solid">
        <fgColor rgb="FF058543"/>
        <bgColor rgb="FF05854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2E0D8"/>
      </left>
      <right style="thin">
        <color rgb="FFE2E0D8"/>
      </right>
      <top style="thin">
        <color rgb="FFE2E0D8"/>
      </top>
      <bottom style="thin">
        <color rgb="FFE2E0D8"/>
      </bottom>
      <diagonal/>
    </border>
    <border>
      <left style="thin">
        <color rgb="FFE2E0D8"/>
      </left>
      <right/>
      <top style="thin">
        <color rgb="FFE2E0D8"/>
      </top>
      <bottom style="thin">
        <color rgb="FFE2E0D8"/>
      </bottom>
      <diagonal/>
    </border>
    <border>
      <left/>
      <right/>
      <top style="thin">
        <color rgb="FFE2E0D8"/>
      </top>
      <bottom style="thin">
        <color rgb="FFE2E0D8"/>
      </bottom>
      <diagonal/>
    </border>
    <border>
      <left/>
      <right/>
      <top style="thin">
        <color rgb="FFE2E0D8"/>
      </top>
      <bottom style="thin">
        <color rgb="FFE2E0D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5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left" vertical="center"/>
    </xf>
    <xf numFmtId="164" fontId="8" fillId="6" borderId="4" xfId="0" applyNumberFormat="1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/>
    </xf>
    <xf numFmtId="164" fontId="8" fillId="4" borderId="4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7" borderId="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left" vertical="center"/>
    </xf>
    <xf numFmtId="164" fontId="9" fillId="8" borderId="4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164" fontId="8" fillId="7" borderId="4" xfId="0" applyNumberFormat="1" applyFont="1" applyFill="1" applyBorder="1" applyAlignment="1">
      <alignment horizontal="right" vertical="center"/>
    </xf>
    <xf numFmtId="1" fontId="8" fillId="7" borderId="4" xfId="0" applyNumberFormat="1" applyFont="1" applyFill="1" applyBorder="1" applyAlignment="1">
      <alignment horizontal="right" vertical="center"/>
    </xf>
    <xf numFmtId="10" fontId="8" fillId="7" borderId="4" xfId="0" applyNumberFormat="1" applyFont="1" applyFill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165" fontId="8" fillId="0" borderId="4" xfId="0" applyNumberFormat="1" applyFont="1" applyBorder="1" applyAlignment="1">
      <alignment horizontal="right" vertical="center"/>
    </xf>
    <xf numFmtId="165" fontId="9" fillId="8" borderId="4" xfId="0" applyNumberFormat="1" applyFont="1" applyFill="1" applyBorder="1" applyAlignment="1">
      <alignment horizontal="right" vertical="center"/>
    </xf>
    <xf numFmtId="165" fontId="8" fillId="7" borderId="4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horizontal="left" vertical="center"/>
    </xf>
    <xf numFmtId="165" fontId="12" fillId="0" borderId="4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2" fillId="0" borderId="6" xfId="0" applyFont="1" applyBorder="1"/>
    <xf numFmtId="0" fontId="8" fillId="4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/>
    <xf numFmtId="0" fontId="8" fillId="8" borderId="5" xfId="0" applyFont="1" applyFill="1" applyBorder="1" applyAlignment="1">
      <alignment horizontal="left" vertical="center"/>
    </xf>
    <xf numFmtId="0" fontId="2" fillId="0" borderId="7" xfId="0" applyFont="1" applyBorder="1"/>
    <xf numFmtId="0" fontId="8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showGridLines="0" tabSelected="1" workbookViewId="0">
      <pane ySplit="5" topLeftCell="A6" activePane="bottomLeft" state="frozen"/>
      <selection pane="bottomLeft" activeCell="B7" sqref="B7"/>
    </sheetView>
  </sheetViews>
  <sheetFormatPr defaultColWidth="14.44140625" defaultRowHeight="15" customHeight="1" x14ac:dyDescent="0.3"/>
  <cols>
    <col min="1" max="1" width="34" customWidth="1"/>
    <col min="2" max="4" width="16" customWidth="1"/>
    <col min="5" max="5" width="42" customWidth="1"/>
    <col min="6" max="26" width="8.6640625" customWidth="1"/>
  </cols>
  <sheetData>
    <row r="1" spans="1:5" ht="21.75" customHeight="1" x14ac:dyDescent="0.3">
      <c r="A1" s="22" t="s">
        <v>0</v>
      </c>
      <c r="B1" s="23"/>
      <c r="C1" s="23"/>
      <c r="D1" s="23"/>
      <c r="E1" s="24"/>
    </row>
    <row r="2" spans="1:5" ht="27.75" customHeight="1" x14ac:dyDescent="0.3">
      <c r="A2" s="25" t="s">
        <v>1</v>
      </c>
      <c r="B2" s="23"/>
      <c r="C2" s="23"/>
      <c r="D2" s="23"/>
      <c r="E2" s="24"/>
    </row>
    <row r="3" spans="1:5" ht="15.75" customHeight="1" x14ac:dyDescent="0.3">
      <c r="A3" s="26" t="s">
        <v>2</v>
      </c>
      <c r="B3" s="23"/>
      <c r="C3" s="23"/>
      <c r="D3" s="23"/>
      <c r="E3" s="24"/>
    </row>
    <row r="4" spans="1:5" ht="15.75" customHeight="1" x14ac:dyDescent="0.3">
      <c r="A4" s="27" t="s">
        <v>3</v>
      </c>
      <c r="B4" s="23"/>
      <c r="C4" s="23"/>
      <c r="D4" s="23"/>
      <c r="E4" s="24"/>
    </row>
    <row r="6" spans="1:5" ht="19.5" customHeight="1" x14ac:dyDescent="0.3">
      <c r="A6" s="28" t="s">
        <v>4</v>
      </c>
      <c r="B6" s="23"/>
      <c r="C6" s="23"/>
      <c r="D6" s="23"/>
      <c r="E6" s="24"/>
    </row>
    <row r="7" spans="1:5" ht="14.4" x14ac:dyDescent="0.3">
      <c r="A7" s="1" t="s">
        <v>5</v>
      </c>
      <c r="B7" s="1" t="s">
        <v>6</v>
      </c>
      <c r="C7" s="1" t="s">
        <v>7</v>
      </c>
      <c r="D7" s="1"/>
      <c r="E7" s="1"/>
    </row>
    <row r="8" spans="1:5" ht="14.4" x14ac:dyDescent="0.3">
      <c r="A8" s="2" t="s">
        <v>8</v>
      </c>
      <c r="B8" s="3">
        <v>780</v>
      </c>
      <c r="C8" s="4" t="s">
        <v>9</v>
      </c>
      <c r="D8" s="29"/>
      <c r="E8" s="30"/>
    </row>
    <row r="9" spans="1:5" ht="14.4" x14ac:dyDescent="0.3">
      <c r="A9" s="5" t="s">
        <v>10</v>
      </c>
      <c r="B9" s="6">
        <v>890</v>
      </c>
      <c r="C9" s="7" t="s">
        <v>11</v>
      </c>
      <c r="D9" s="31"/>
      <c r="E9" s="30"/>
    </row>
    <row r="10" spans="1:5" ht="14.4" x14ac:dyDescent="0.3">
      <c r="A10" s="2" t="s">
        <v>12</v>
      </c>
      <c r="B10" s="3">
        <v>995</v>
      </c>
      <c r="C10" s="4" t="s">
        <v>13</v>
      </c>
      <c r="D10" s="29"/>
      <c r="E10" s="30"/>
    </row>
    <row r="11" spans="1:5" ht="14.4" x14ac:dyDescent="0.3">
      <c r="A11" s="5" t="s">
        <v>14</v>
      </c>
      <c r="B11" s="6">
        <v>1100</v>
      </c>
      <c r="C11" s="7" t="s">
        <v>15</v>
      </c>
      <c r="D11" s="31"/>
      <c r="E11" s="30"/>
    </row>
    <row r="12" spans="1:5" ht="14.4" x14ac:dyDescent="0.3">
      <c r="A12" s="8" t="s">
        <v>16</v>
      </c>
      <c r="B12" s="9" t="s">
        <v>8</v>
      </c>
      <c r="C12" s="32" t="s">
        <v>17</v>
      </c>
      <c r="D12" s="33"/>
      <c r="E12" s="33"/>
    </row>
    <row r="13" spans="1:5" ht="14.4" x14ac:dyDescent="0.3">
      <c r="A13" s="10" t="s">
        <v>18</v>
      </c>
      <c r="B13" s="11">
        <f t="array" ref="B13">INDEX(B8:B11,MATCH(B12,A8:A11,0))</f>
        <v>780</v>
      </c>
      <c r="C13" s="34"/>
      <c r="D13" s="35"/>
      <c r="E13" s="30"/>
    </row>
    <row r="15" spans="1:5" ht="19.5" customHeight="1" x14ac:dyDescent="0.3">
      <c r="A15" s="28" t="s">
        <v>19</v>
      </c>
      <c r="B15" s="23"/>
      <c r="C15" s="23"/>
      <c r="D15" s="23"/>
      <c r="E15" s="24"/>
    </row>
    <row r="16" spans="1:5" ht="14.4" x14ac:dyDescent="0.3">
      <c r="A16" s="12" t="s">
        <v>20</v>
      </c>
      <c r="B16" s="13">
        <v>229</v>
      </c>
      <c r="C16" s="32" t="s">
        <v>21</v>
      </c>
      <c r="D16" s="33"/>
      <c r="E16" s="33"/>
    </row>
    <row r="17" spans="1:5" ht="14.4" x14ac:dyDescent="0.3">
      <c r="A17" s="12" t="s">
        <v>22</v>
      </c>
      <c r="B17" s="14">
        <v>3</v>
      </c>
      <c r="C17" s="32" t="s">
        <v>23</v>
      </c>
      <c r="D17" s="33"/>
      <c r="E17" s="33"/>
    </row>
    <row r="18" spans="1:5" ht="14.4" x14ac:dyDescent="0.3">
      <c r="A18" s="12" t="s">
        <v>24</v>
      </c>
      <c r="B18" s="15">
        <v>0.14249999999999999</v>
      </c>
      <c r="C18" s="32" t="s">
        <v>25</v>
      </c>
      <c r="D18" s="33"/>
      <c r="E18" s="33"/>
    </row>
    <row r="19" spans="1:5" ht="14.4" x14ac:dyDescent="0.3">
      <c r="A19" s="8" t="s">
        <v>26</v>
      </c>
      <c r="B19" s="16">
        <f>B16*B17</f>
        <v>687</v>
      </c>
      <c r="C19" s="36"/>
      <c r="D19" s="35"/>
      <c r="E19" s="35"/>
    </row>
    <row r="20" spans="1:5" ht="14.4" x14ac:dyDescent="0.3">
      <c r="A20" s="12" t="s">
        <v>27</v>
      </c>
      <c r="B20" s="17">
        <f>B19*B18</f>
        <v>97.897499999999994</v>
      </c>
      <c r="C20" s="36"/>
      <c r="D20" s="35"/>
      <c r="E20" s="35"/>
    </row>
    <row r="21" spans="1:5" ht="15.75" customHeight="1" x14ac:dyDescent="0.3">
      <c r="A21" s="10" t="s">
        <v>28</v>
      </c>
      <c r="B21" s="18">
        <f>B19+B20</f>
        <v>784.89750000000004</v>
      </c>
      <c r="C21" s="34"/>
      <c r="D21" s="35"/>
      <c r="E21" s="30"/>
    </row>
    <row r="22" spans="1:5" ht="15.75" customHeight="1" x14ac:dyDescent="0.3"/>
    <row r="23" spans="1:5" ht="19.5" customHeight="1" x14ac:dyDescent="0.3">
      <c r="A23" s="28" t="s">
        <v>29</v>
      </c>
      <c r="B23" s="23"/>
      <c r="C23" s="23"/>
      <c r="D23" s="23"/>
      <c r="E23" s="24"/>
    </row>
    <row r="24" spans="1:5" ht="15.75" customHeight="1" x14ac:dyDescent="0.3">
      <c r="A24" s="12" t="s">
        <v>30</v>
      </c>
      <c r="B24" s="13">
        <v>92</v>
      </c>
      <c r="C24" s="32" t="s">
        <v>31</v>
      </c>
      <c r="D24" s="33"/>
      <c r="E24" s="33"/>
    </row>
    <row r="25" spans="1:5" ht="15.75" customHeight="1" x14ac:dyDescent="0.3">
      <c r="A25" s="12" t="s">
        <v>32</v>
      </c>
      <c r="B25" s="14">
        <v>3</v>
      </c>
      <c r="C25" s="32" t="s">
        <v>33</v>
      </c>
      <c r="D25" s="33"/>
      <c r="E25" s="33"/>
    </row>
    <row r="26" spans="1:5" ht="15.75" customHeight="1" x14ac:dyDescent="0.3">
      <c r="A26" s="10" t="s">
        <v>34</v>
      </c>
      <c r="B26" s="18">
        <f>B24*B25</f>
        <v>276</v>
      </c>
      <c r="C26" s="34"/>
      <c r="D26" s="35"/>
      <c r="E26" s="30"/>
    </row>
    <row r="27" spans="1:5" ht="15.75" customHeight="1" x14ac:dyDescent="0.3"/>
    <row r="28" spans="1:5" ht="19.5" customHeight="1" x14ac:dyDescent="0.3">
      <c r="A28" s="28" t="s">
        <v>35</v>
      </c>
      <c r="B28" s="23"/>
      <c r="C28" s="23"/>
      <c r="D28" s="23"/>
      <c r="E28" s="24"/>
    </row>
    <row r="29" spans="1:5" ht="15.75" customHeight="1" x14ac:dyDescent="0.3">
      <c r="A29" s="12" t="s">
        <v>36</v>
      </c>
      <c r="B29" s="19">
        <v>0</v>
      </c>
      <c r="C29" s="32" t="s">
        <v>37</v>
      </c>
      <c r="D29" s="33"/>
      <c r="E29" s="33"/>
    </row>
    <row r="30" spans="1:5" ht="15.75" customHeight="1" x14ac:dyDescent="0.3">
      <c r="A30" s="12" t="s">
        <v>38</v>
      </c>
      <c r="B30" s="19">
        <v>0</v>
      </c>
      <c r="C30" s="32" t="s">
        <v>39</v>
      </c>
      <c r="D30" s="33"/>
      <c r="E30" s="33"/>
    </row>
    <row r="31" spans="1:5" ht="15.75" customHeight="1" x14ac:dyDescent="0.3">
      <c r="A31" s="12" t="s">
        <v>40</v>
      </c>
      <c r="B31" s="19">
        <v>0</v>
      </c>
      <c r="C31" s="32" t="s">
        <v>41</v>
      </c>
      <c r="D31" s="33"/>
      <c r="E31" s="33"/>
    </row>
    <row r="32" spans="1:5" ht="15.75" customHeight="1" x14ac:dyDescent="0.3">
      <c r="A32" s="12" t="s">
        <v>42</v>
      </c>
      <c r="B32" s="19">
        <v>0</v>
      </c>
      <c r="C32" s="12"/>
      <c r="D32" s="12"/>
      <c r="E32" s="12"/>
    </row>
    <row r="33" spans="1:5" ht="15.75" customHeight="1" x14ac:dyDescent="0.3">
      <c r="A33" s="10" t="s">
        <v>43</v>
      </c>
      <c r="B33" s="18">
        <f>SUM(B29:B31)+B32</f>
        <v>0</v>
      </c>
      <c r="C33" s="34"/>
      <c r="D33" s="35"/>
      <c r="E33" s="30"/>
    </row>
    <row r="34" spans="1:5" ht="15.75" customHeight="1" x14ac:dyDescent="0.3"/>
    <row r="35" spans="1:5" ht="24" customHeight="1" x14ac:dyDescent="0.3">
      <c r="A35" s="39" t="s">
        <v>44</v>
      </c>
      <c r="B35" s="23"/>
      <c r="C35" s="23"/>
      <c r="D35" s="23"/>
      <c r="E35" s="24"/>
    </row>
    <row r="36" spans="1:5" ht="21.75" customHeight="1" x14ac:dyDescent="0.3">
      <c r="A36" s="20" t="s">
        <v>45</v>
      </c>
      <c r="B36" s="21">
        <f>B13+B21+B26+B33</f>
        <v>1840.8975</v>
      </c>
      <c r="C36" s="36"/>
      <c r="D36" s="35"/>
      <c r="E36" s="35"/>
    </row>
    <row r="37" spans="1:5" ht="15.75" customHeight="1" x14ac:dyDescent="0.3"/>
    <row r="38" spans="1:5" ht="15.75" customHeight="1" x14ac:dyDescent="0.3">
      <c r="A38" s="37" t="s">
        <v>46</v>
      </c>
      <c r="B38" s="33"/>
      <c r="C38" s="33"/>
      <c r="D38" s="33"/>
      <c r="E38" s="33"/>
    </row>
    <row r="39" spans="1:5" ht="25.5" customHeight="1" x14ac:dyDescent="0.3">
      <c r="A39" s="38" t="s">
        <v>47</v>
      </c>
      <c r="B39" s="33"/>
      <c r="C39" s="33"/>
      <c r="D39" s="33"/>
      <c r="E39" s="33"/>
    </row>
    <row r="40" spans="1:5" ht="25.5" customHeight="1" x14ac:dyDescent="0.3">
      <c r="A40" s="38" t="s">
        <v>48</v>
      </c>
      <c r="B40" s="33"/>
      <c r="C40" s="33"/>
      <c r="D40" s="33"/>
      <c r="E40" s="33"/>
    </row>
    <row r="41" spans="1:5" ht="25.5" customHeight="1" x14ac:dyDescent="0.3">
      <c r="A41" s="38" t="s">
        <v>49</v>
      </c>
      <c r="B41" s="33"/>
      <c r="C41" s="33"/>
      <c r="D41" s="33"/>
      <c r="E41" s="33"/>
    </row>
    <row r="42" spans="1:5" ht="25.5" customHeight="1" x14ac:dyDescent="0.3">
      <c r="A42" s="38" t="s">
        <v>50</v>
      </c>
      <c r="B42" s="33"/>
      <c r="C42" s="33"/>
      <c r="D42" s="33"/>
      <c r="E42" s="33"/>
    </row>
    <row r="43" spans="1:5" ht="25.5" customHeight="1" x14ac:dyDescent="0.3">
      <c r="A43" s="38" t="s">
        <v>51</v>
      </c>
      <c r="B43" s="33"/>
      <c r="C43" s="33"/>
      <c r="D43" s="33"/>
      <c r="E43" s="33"/>
    </row>
    <row r="44" spans="1:5" ht="15.75" customHeight="1" x14ac:dyDescent="0.3"/>
    <row r="45" spans="1:5" ht="15.75" customHeight="1" x14ac:dyDescent="0.3"/>
    <row r="46" spans="1:5" ht="15.75" customHeight="1" x14ac:dyDescent="0.3"/>
    <row r="47" spans="1:5" ht="15.75" customHeight="1" x14ac:dyDescent="0.3"/>
    <row r="48" spans="1: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5">
    <mergeCell ref="A41:E41"/>
    <mergeCell ref="A42:E42"/>
    <mergeCell ref="A43:E43"/>
    <mergeCell ref="C26:E26"/>
    <mergeCell ref="A28:E28"/>
    <mergeCell ref="C29:E29"/>
    <mergeCell ref="C30:E30"/>
    <mergeCell ref="C31:E31"/>
    <mergeCell ref="C33:E33"/>
    <mergeCell ref="A35:E35"/>
    <mergeCell ref="C25:E25"/>
    <mergeCell ref="C36:E36"/>
    <mergeCell ref="A38:E38"/>
    <mergeCell ref="A39:E39"/>
    <mergeCell ref="A40:E40"/>
    <mergeCell ref="C19:E19"/>
    <mergeCell ref="C20:E20"/>
    <mergeCell ref="C21:E21"/>
    <mergeCell ref="A23:E23"/>
    <mergeCell ref="C24:E24"/>
    <mergeCell ref="C13:E13"/>
    <mergeCell ref="A15:E15"/>
    <mergeCell ref="C16:E16"/>
    <mergeCell ref="C17:E17"/>
    <mergeCell ref="C18:E18"/>
    <mergeCell ref="D8:E8"/>
    <mergeCell ref="D9:E9"/>
    <mergeCell ref="D10:E10"/>
    <mergeCell ref="D11:E11"/>
    <mergeCell ref="C12:E12"/>
    <mergeCell ref="A1:E1"/>
    <mergeCell ref="A2:E2"/>
    <mergeCell ref="A3:E3"/>
    <mergeCell ref="A4:E4"/>
    <mergeCell ref="A6:E6"/>
  </mergeCells>
  <dataValidations count="1">
    <dataValidation type="list" allowBlank="1" sqref="B12" xr:uid="{00000000-0002-0000-0000-000000000000}">
      <formula1>$A$8:$A$11</formula1>
    </dataValidation>
  </dataValidation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Wagner</dc:creator>
  <cp:lastModifiedBy>Beth Wagner</cp:lastModifiedBy>
  <dcterms:created xsi:type="dcterms:W3CDTF">2026-08-04T12:16:14Z</dcterms:created>
  <dcterms:modified xsi:type="dcterms:W3CDTF">2026-08-04T12:16:14Z</dcterms:modified>
</cp:coreProperties>
</file>